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<sst xmlns="http://schemas.openxmlformats.org/spreadsheetml/2006/main" count="171" uniqueCount="68">
  <si>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</si>
  <si>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</si>
  <si>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</si>
  <si>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</si>
  <si>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</si>
  <si>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</si>
  <si>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</si>
  <si>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</si>
  <si>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</si>
  <si>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</si>
  <si>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</si>
  <si>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</si>
  <si>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</si>
  <si>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</si>
  <si>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</si>
  <si>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</si>
  <si>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</si>
  <si>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</si>
  <si>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</si>
  <si>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</si>
  <si>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</si>
  <si>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</si>
  <si>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</si>
  <si>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</si>
  <si>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</si>
  <si>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</si>
  <si>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</si>
  <si>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</si>
  <si>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</si>
  <si>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</si>
  <si>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</si>
  <si>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</si>
  <si>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</si>
  <si>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</si>
  <si>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</si>
  <si>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</si>
  <si>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</si>
  <si>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</si>
  <si>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</si>
  <si>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</si>
  <si>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</si>
  <si>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</si>
  <si>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</si>
  <si>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</si>
  <si>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</si>
  <si>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POTRIVIT PREVEDERILOR ORDINULUI NR. 397/836/2018</t>
  </si>
  <si>
    <t>SC Phoenix Imagistic SA</t>
  </si>
  <si>
    <t>August</t>
  </si>
  <si>
    <t>Septembrie</t>
  </si>
  <si>
    <t>Octombrie</t>
  </si>
  <si>
    <t>Noiembrie</t>
  </si>
  <si>
    <t>Decembrie</t>
  </si>
  <si>
    <t>SC Medisol SRL Alba Iulia cu punct de lucru Ocna mures</t>
  </si>
  <si>
    <t>Spitalul Judetean de Urgenta Alba Iulia</t>
  </si>
  <si>
    <t>SITUATIA PRIVIND VALOARE CONTRACT - SERVICII PARACLINICE DE RADIOLOGIE SI IMAGISTICA MEDICALA  PENTRU AUGUST - DECEMBRIE 2019</t>
  </si>
  <si>
    <t xml:space="preserve">VALOARE CONTRACT AUGUST - DECEMBRIE 2019  (lei) </t>
  </si>
  <si>
    <t>SITUATIA PRIVIND VALOARE CONTRACT - SERVICII PARACLINICE DE LABORATOR  PENTRU PERIOADA AUGUST - DECEMBRIE 2019</t>
  </si>
  <si>
    <t>TOTAL AUG.-DEC. 2019</t>
  </si>
  <si>
    <t>7=2+3+4+5+6</t>
  </si>
  <si>
    <t>SITUATIA PRIVIND VALOAREA DE CONTRACT - SERVICII PARACLINICE ANATOMIE PATOLOGICA  PENTRU PERIOADA AUGUST - DECEMBRIE 2019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</si>
  <si>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131,881157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</si>
  <si>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360,525503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</si>
  <si>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65,560728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</si>
  <si>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348,5433035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</si>
  <si>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56,9533333</t>
    </r>
    <r>
      <rPr>
        <sz val="11"/>
        <color theme="1"/>
        <rFont val="Calibri"/>
        <family val="2"/>
      </rPr>
      <t xml:space="preserve"> 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</si>
  <si>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32,6775469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</si>
  <si>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30,31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</si>
  <si>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429,3916(6)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</si>
</sst>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33" borderId="11" xfId="55" applyNumberFormat="1" applyFont="1" applyFill="1" applyBorder="1" applyAlignment="1">
      <alignment horizontal="left" vertical="center" wrapText="1"/>
      <protection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vertical="center" wrapText="1"/>
      <protection/>
    </xf>
    <xf numFmtId="4" fontId="8" fillId="0" borderId="15" xfId="56" applyNumberFormat="1" applyFont="1" applyFill="1" applyBorder="1" applyAlignment="1">
      <alignment horizontal="center" vertical="center"/>
      <protection/>
    </xf>
    <xf numFmtId="4" fontId="8" fillId="0" borderId="19" xfId="56" applyNumberFormat="1" applyFont="1" applyFill="1" applyBorder="1" applyAlignment="1">
      <alignment horizontal="center" vertical="center"/>
      <protection/>
    </xf>
    <xf numFmtId="1" fontId="9" fillId="0" borderId="20" xfId="55" applyNumberFormat="1" applyFont="1" applyFill="1" applyBorder="1" applyAlignment="1">
      <alignment horizontal="center" vertical="center" wrapText="1"/>
      <protection/>
    </xf>
    <xf numFmtId="1" fontId="9" fillId="0" borderId="21" xfId="57" applyNumberFormat="1" applyFont="1" applyFill="1" applyBorder="1" applyAlignment="1">
      <alignment horizontal="center" vertical="center" wrapText="1"/>
      <protection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2" fillId="33" borderId="23" xfId="55" applyNumberFormat="1" applyFont="1" applyFill="1" applyBorder="1" applyAlignment="1">
      <alignment horizontal="center" vertical="center" wrapText="1"/>
      <protection/>
    </xf>
    <xf numFmtId="0" fontId="8" fillId="0" borderId="20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vertical="center" wrapText="1"/>
      <protection/>
    </xf>
    <xf numFmtId="1" fontId="12" fillId="0" borderId="24" xfId="57" applyNumberFormat="1" applyFont="1" applyFill="1" applyBorder="1" applyAlignment="1">
      <alignment horizontal="center" vertical="center" wrapText="1"/>
      <protection/>
    </xf>
    <xf numFmtId="1" fontId="12" fillId="0" borderId="25" xfId="57" applyNumberFormat="1" applyFont="1" applyFill="1" applyBorder="1" applyAlignment="1">
      <alignment horizontal="center" vertical="center" wrapText="1"/>
      <protection/>
    </xf>
    <xf numFmtId="0" fontId="2" fillId="33" borderId="25" xfId="55" applyNumberFormat="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 wrapText="1"/>
      <protection/>
    </xf>
    <xf numFmtId="0" fontId="2" fillId="33" borderId="24" xfId="55" applyNumberFormat="1" applyFont="1" applyFill="1" applyBorder="1" applyAlignment="1">
      <alignment horizontal="center" vertical="center" wrapText="1"/>
      <protection/>
    </xf>
    <xf numFmtId="4" fontId="8" fillId="0" borderId="21" xfId="42" applyNumberFormat="1" applyFont="1" applyFill="1" applyBorder="1" applyAlignment="1">
      <alignment horizontal="right" vertical="center"/>
    </xf>
    <xf numFmtId="1" fontId="9" fillId="0" borderId="21" xfId="56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9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1" fontId="9" fillId="0" borderId="28" xfId="56" applyNumberFormat="1" applyFont="1" applyFill="1" applyBorder="1" applyAlignment="1">
      <alignment horizontal="center" vertical="center" wrapText="1"/>
      <protection/>
    </xf>
    <xf numFmtId="4" fontId="47" fillId="0" borderId="11" xfId="0" applyNumberFormat="1" applyFont="1" applyBorder="1" applyAlignment="1">
      <alignment horizontal="right" vertical="center" wrapText="1"/>
    </xf>
    <xf numFmtId="0" fontId="48" fillId="0" borderId="19" xfId="0" applyFont="1" applyBorder="1" applyAlignment="1">
      <alignment horizontal="center" vertical="center" wrapText="1"/>
    </xf>
    <xf numFmtId="4" fontId="48" fillId="0" borderId="29" xfId="0" applyNumberFormat="1" applyFont="1" applyBorder="1" applyAlignment="1">
      <alignment horizontal="right" vertical="center" wrapText="1"/>
    </xf>
    <xf numFmtId="4" fontId="8" fillId="0" borderId="28" xfId="42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right" vertical="center" wrapText="1"/>
    </xf>
    <xf numFmtId="4" fontId="47" fillId="0" borderId="7" xfId="0" applyNumberFormat="1" applyFont="1" applyFill="1" applyBorder="1" applyAlignment="1">
      <alignment horizontal="right" vertical="center" wrapText="1"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32" xfId="56" applyNumberFormat="1" applyFont="1" applyFill="1" applyBorder="1" applyAlignment="1">
      <alignment horizontal="center" vertical="center" wrapText="1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0" fontId="2" fillId="33" borderId="23" xfId="55" applyNumberFormat="1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8" fillId="0" borderId="22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8" fillId="0" borderId="33" xfId="57" applyFont="1" applyFill="1" applyBorder="1" applyAlignment="1">
      <alignment horizontal="center" vertical="center" wrapText="1"/>
      <protection/>
    </xf>
    <xf numFmtId="0" fontId="8" fillId="0" borderId="34" xfId="57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4" fontId="8" fillId="0" borderId="35" xfId="56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" fontId="48" fillId="0" borderId="38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49" fontId="2" fillId="0" borderId="39" xfId="56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1" fontId="9" fillId="0" borderId="41" xfId="56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4" fontId="12" fillId="0" borderId="33" xfId="42" applyNumberFormat="1" applyFont="1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4" fontId="12" fillId="0" borderId="25" xfId="42" applyNumberFormat="1" applyFont="1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8" fillId="0" borderId="45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0" fontId="8" fillId="0" borderId="46" xfId="57" applyFont="1" applyFill="1" applyBorder="1" applyAlignment="1">
      <alignment horizontal="center" vertical="center" wrapText="1"/>
      <protection/>
    </xf>
    <xf numFmtId="0" fontId="8" fillId="0" borderId="24" xfId="57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 horizontal="right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41" xfId="42" applyNumberFormat="1" applyFont="1" applyFill="1" applyBorder="1" applyAlignment="1">
      <alignment horizontal="right" vertical="center" wrapText="1"/>
    </xf>
    <xf numFmtId="4" fontId="12" fillId="0" borderId="34" xfId="42" applyNumberFormat="1" applyFont="1" applyFill="1" applyBorder="1" applyAlignment="1">
      <alignment horizontal="right" vertical="center" wrapText="1"/>
    </xf>
    <xf numFmtId="0" fontId="0" fillId="0" borderId="47" xfId="0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0" fillId="0" borderId="48" xfId="0" applyFill="1" applyBorder="1" applyAlignment="1">
      <alignment horizontal="right" vertical="center" wrapText="1"/>
    </xf>
    <xf numFmtId="4" fontId="12" fillId="0" borderId="26" xfId="42" applyNumberFormat="1" applyFont="1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4" fontId="8" fillId="0" borderId="41" xfId="42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4" fontId="47" fillId="0" borderId="23" xfId="0" applyNumberFormat="1" applyFont="1" applyFill="1" applyBorder="1" applyAlignment="1">
      <alignment horizontal="right" vertical="center" wrapText="1"/>
    </xf>
    <xf numFmtId="4" fontId="47" fillId="0" borderId="11" xfId="0" applyNumberFormat="1" applyFont="1" applyFill="1" applyBorder="1" applyAlignment="1">
      <alignment horizontal="right" vertical="center" wrapText="1"/>
    </xf>
    <xf numFmtId="4" fontId="47" fillId="0" borderId="23" xfId="0" applyNumberFormat="1" applyFont="1" applyFill="1" applyBorder="1" applyAlignment="1">
      <alignment horizontal="right" vertical="center" wrapText="1"/>
    </xf>
    <xf numFmtId="4" fontId="47" fillId="0" borderId="49" xfId="0" applyNumberFormat="1" applyFont="1" applyFill="1" applyBorder="1" applyAlignment="1">
      <alignment horizontal="right" vertical="center"/>
    </xf>
    <xf numFmtId="4" fontId="8" fillId="0" borderId="50" xfId="56" applyNumberFormat="1" applyFont="1" applyFill="1" applyBorder="1" applyAlignment="1">
      <alignment horizontal="center" vertical="center" wrapText="1"/>
      <protection/>
    </xf>
    <xf numFmtId="4" fontId="8" fillId="0" borderId="51" xfId="56" applyNumberFormat="1" applyFont="1" applyFill="1" applyBorder="1" applyAlignment="1">
      <alignment horizontal="center" vertical="center"/>
      <protection/>
    </xf>
    <xf numFmtId="4" fontId="8" fillId="0" borderId="42" xfId="56" applyNumberFormat="1" applyFont="1" applyFill="1" applyBorder="1" applyAlignment="1">
      <alignment horizontal="center" vertical="center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9" fillId="0" borderId="7" xfId="42" applyFont="1" applyFill="1" applyBorder="1" applyAlignment="1">
      <alignment horizontal="center" vertical="center" wrapText="1"/>
    </xf>
    <xf numFmtId="171" fontId="12" fillId="0" borderId="18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71" fontId="2" fillId="0" borderId="18" xfId="42" applyFont="1" applyFill="1" applyBorder="1" applyAlignment="1">
      <alignment horizontal="center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171" fontId="8" fillId="0" borderId="15" xfId="42" applyFont="1" applyFill="1" applyBorder="1" applyAlignment="1">
      <alignment horizontal="center" vertical="center" wrapText="1"/>
    </xf>
    <xf numFmtId="4" fontId="8" fillId="0" borderId="19" xfId="42" applyNumberFormat="1" applyFont="1" applyFill="1" applyBorder="1" applyAlignment="1">
      <alignment horizontal="right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4" fontId="2" fillId="0" borderId="18" xfId="42" applyNumberFormat="1" applyFont="1" applyFill="1" applyBorder="1" applyAlignment="1">
      <alignment horizontal="right" vertical="center" wrapText="1"/>
    </xf>
    <xf numFmtId="4" fontId="8" fillId="0" borderId="15" xfId="56" applyNumberFormat="1" applyFont="1" applyFill="1" applyBorder="1" applyAlignment="1">
      <alignment horizontal="right" vertical="center"/>
      <protection/>
    </xf>
    <xf numFmtId="4" fontId="8" fillId="0" borderId="19" xfId="56" applyNumberFormat="1" applyFont="1" applyFill="1" applyBorder="1" applyAlignment="1">
      <alignment horizontal="right" vertical="center"/>
      <protection/>
    </xf>
    <xf numFmtId="4" fontId="48" fillId="0" borderId="29" xfId="0" applyNumberFormat="1" applyFont="1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4" fontId="8" fillId="0" borderId="25" xfId="56" applyNumberFormat="1" applyFont="1" applyFill="1" applyBorder="1" applyAlignment="1">
      <alignment horizontal="center" vertical="center" wrapText="1"/>
      <protection/>
    </xf>
    <xf numFmtId="4" fontId="8" fillId="0" borderId="52" xfId="56" applyNumberFormat="1" applyFont="1" applyFill="1" applyBorder="1" applyAlignment="1">
      <alignment horizontal="center" vertical="center"/>
      <protection/>
    </xf>
    <xf numFmtId="4" fontId="8" fillId="0" borderId="44" xfId="56" applyNumberFormat="1" applyFont="1" applyFill="1" applyBorder="1" applyAlignment="1">
      <alignment horizontal="center" vertical="center"/>
      <protection/>
    </xf>
    <xf numFmtId="4" fontId="8" fillId="0" borderId="36" xfId="56" applyNumberFormat="1" applyFont="1" applyFill="1" applyBorder="1" applyAlignment="1">
      <alignment horizontal="center" vertical="center" wrapText="1"/>
      <protection/>
    </xf>
    <xf numFmtId="49" fontId="2" fillId="0" borderId="53" xfId="56" applyNumberFormat="1" applyFont="1" applyFill="1" applyBorder="1" applyAlignment="1">
      <alignment horizontal="center" vertical="center" wrapText="1"/>
      <protection/>
    </xf>
    <xf numFmtId="1" fontId="9" fillId="0" borderId="51" xfId="56" applyNumberFormat="1" applyFont="1" applyFill="1" applyBorder="1" applyAlignment="1">
      <alignment horizontal="center" vertical="center" wrapText="1"/>
      <protection/>
    </xf>
    <xf numFmtId="4" fontId="12" fillId="0" borderId="51" xfId="42" applyNumberFormat="1" applyFont="1" applyFill="1" applyBorder="1" applyAlignment="1">
      <alignment horizontal="right" vertical="center" wrapText="1"/>
    </xf>
    <xf numFmtId="4" fontId="8" fillId="0" borderId="51" xfId="42" applyNumberFormat="1" applyFont="1" applyFill="1" applyBorder="1" applyAlignment="1">
      <alignment horizontal="right" vertical="center" wrapText="1"/>
    </xf>
    <xf numFmtId="0" fontId="8" fillId="0" borderId="54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0" fontId="2" fillId="33" borderId="29" xfId="55" applyNumberFormat="1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">
      <selection activeCell="C24" sqref="C24:H24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6.28125" style="0" customWidth="1"/>
    <col min="4" max="4" width="13.00390625" style="0" customWidth="1"/>
    <col min="5" max="5" width="14.8515625" style="0" customWidth="1"/>
    <col min="6" max="6" width="12.7109375" style="0" customWidth="1"/>
    <col min="7" max="7" width="22.0039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4"/>
    </row>
    <row r="3" spans="1:8" ht="15" customHeight="1">
      <c r="A3" s="111" t="s">
        <v>44</v>
      </c>
      <c r="B3" s="111"/>
      <c r="C3" s="111"/>
      <c r="D3" s="111"/>
      <c r="E3" s="111"/>
      <c r="F3" s="111"/>
      <c r="G3" s="111"/>
      <c r="H3" s="111"/>
    </row>
    <row r="4" spans="1:8" ht="18" customHeight="1">
      <c r="A4" s="111" t="s">
        <v>45</v>
      </c>
      <c r="B4" s="111"/>
      <c r="C4" s="111"/>
      <c r="D4" s="111"/>
      <c r="E4" s="111"/>
      <c r="F4" s="111"/>
      <c r="G4" s="111"/>
      <c r="H4" s="111"/>
    </row>
    <row r="5" spans="1:8" ht="17.25" customHeight="1" thickBot="1">
      <c r="A5" s="112"/>
      <c r="B5" s="112"/>
      <c r="C5" s="35"/>
      <c r="D5" s="35"/>
      <c r="E5" s="35"/>
      <c r="F5" s="35"/>
      <c r="G5" s="35"/>
      <c r="H5" s="36"/>
    </row>
    <row r="6" spans="1:9" ht="42.75" customHeight="1">
      <c r="A6" s="72" t="s">
        <v>29</v>
      </c>
      <c r="B6" s="73" t="s">
        <v>1</v>
      </c>
      <c r="C6" s="109" t="s">
        <v>10</v>
      </c>
      <c r="D6" s="109"/>
      <c r="E6" s="109"/>
      <c r="F6" s="109"/>
      <c r="G6" s="109" t="s">
        <v>11</v>
      </c>
      <c r="H6" s="110"/>
      <c r="I6" s="27"/>
    </row>
    <row r="7" spans="1:9" ht="118.5" customHeight="1">
      <c r="A7" s="74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75" t="s">
        <v>13</v>
      </c>
      <c r="I7" s="28"/>
    </row>
    <row r="8" spans="1:9" s="31" customFormat="1" ht="12.75">
      <c r="A8" s="66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76">
        <v>7</v>
      </c>
      <c r="I8" s="30"/>
    </row>
    <row r="9" spans="1:9" s="31" customFormat="1" ht="12.75">
      <c r="A9" s="67">
        <v>1</v>
      </c>
      <c r="B9" s="55" t="s">
        <v>32</v>
      </c>
      <c r="C9" s="63">
        <v>210</v>
      </c>
      <c r="D9" s="63">
        <v>24</v>
      </c>
      <c r="E9" s="63">
        <v>99.14</v>
      </c>
      <c r="F9" s="41">
        <f aca="true" t="shared" si="0" ref="F9:F22">C9+D9+E9</f>
        <v>333.14</v>
      </c>
      <c r="G9" s="63">
        <v>125</v>
      </c>
      <c r="H9" s="105">
        <v>565</v>
      </c>
      <c r="I9" s="30"/>
    </row>
    <row r="10" spans="1:9" s="31" customFormat="1" ht="12.75">
      <c r="A10" s="67">
        <v>2</v>
      </c>
      <c r="B10" s="55" t="s">
        <v>33</v>
      </c>
      <c r="C10" s="63">
        <v>445.6</v>
      </c>
      <c r="D10" s="63">
        <v>24</v>
      </c>
      <c r="E10" s="63">
        <v>98.57</v>
      </c>
      <c r="F10" s="41">
        <f t="shared" si="0"/>
        <v>568.1700000000001</v>
      </c>
      <c r="G10" s="63">
        <v>93</v>
      </c>
      <c r="H10" s="105">
        <v>777</v>
      </c>
      <c r="I10" s="30"/>
    </row>
    <row r="11" spans="1:9" s="31" customFormat="1" ht="12.75">
      <c r="A11" s="67">
        <v>3</v>
      </c>
      <c r="B11" s="55" t="s">
        <v>34</v>
      </c>
      <c r="C11" s="63">
        <v>567.2</v>
      </c>
      <c r="D11" s="63">
        <v>24</v>
      </c>
      <c r="E11" s="63">
        <v>107.77</v>
      </c>
      <c r="F11" s="41">
        <f t="shared" si="0"/>
        <v>698.97</v>
      </c>
      <c r="G11" s="63">
        <v>139</v>
      </c>
      <c r="H11" s="105">
        <v>629</v>
      </c>
      <c r="I11" s="30"/>
    </row>
    <row r="12" spans="1:9" s="31" customFormat="1" ht="12.75">
      <c r="A12" s="67">
        <v>4</v>
      </c>
      <c r="B12" s="55" t="s">
        <v>35</v>
      </c>
      <c r="C12" s="63">
        <v>435</v>
      </c>
      <c r="D12" s="63">
        <v>10</v>
      </c>
      <c r="E12" s="63">
        <v>83.43</v>
      </c>
      <c r="F12" s="41">
        <f t="shared" si="0"/>
        <v>528.4300000000001</v>
      </c>
      <c r="G12" s="63">
        <v>117</v>
      </c>
      <c r="H12" s="105">
        <v>617</v>
      </c>
      <c r="I12" s="30"/>
    </row>
    <row r="13" spans="1:9" s="31" customFormat="1" ht="12.75">
      <c r="A13" s="67">
        <v>5</v>
      </c>
      <c r="B13" s="55" t="s">
        <v>36</v>
      </c>
      <c r="C13" s="63">
        <v>419.4</v>
      </c>
      <c r="D13" s="63">
        <v>24</v>
      </c>
      <c r="E13" s="63">
        <v>95.52</v>
      </c>
      <c r="F13" s="41">
        <f t="shared" si="0"/>
        <v>538.92</v>
      </c>
      <c r="G13" s="63">
        <v>143</v>
      </c>
      <c r="H13" s="105">
        <v>616</v>
      </c>
      <c r="I13" s="30"/>
    </row>
    <row r="14" spans="1:9" s="31" customFormat="1" ht="12.75">
      <c r="A14" s="67">
        <v>6</v>
      </c>
      <c r="B14" s="55" t="s">
        <v>37</v>
      </c>
      <c r="C14" s="63">
        <v>410.04</v>
      </c>
      <c r="D14" s="63">
        <v>12</v>
      </c>
      <c r="E14" s="63">
        <v>71.42</v>
      </c>
      <c r="F14" s="41">
        <f t="shared" si="0"/>
        <v>493.46000000000004</v>
      </c>
      <c r="G14" s="63">
        <v>97</v>
      </c>
      <c r="H14" s="105">
        <v>596</v>
      </c>
      <c r="I14" s="30"/>
    </row>
    <row r="15" spans="1:9" s="31" customFormat="1" ht="15.75" customHeight="1">
      <c r="A15" s="67">
        <v>7</v>
      </c>
      <c r="B15" s="55" t="s">
        <v>38</v>
      </c>
      <c r="C15" s="63">
        <v>637.2</v>
      </c>
      <c r="D15" s="63">
        <v>19</v>
      </c>
      <c r="E15" s="63">
        <v>130.34</v>
      </c>
      <c r="F15" s="41">
        <f t="shared" si="0"/>
        <v>786.5400000000001</v>
      </c>
      <c r="G15" s="63">
        <v>138</v>
      </c>
      <c r="H15" s="105">
        <v>1276</v>
      </c>
      <c r="I15" s="30"/>
    </row>
    <row r="16" spans="1:9" s="31" customFormat="1" ht="12.75">
      <c r="A16" s="67">
        <v>8</v>
      </c>
      <c r="B16" s="55" t="s">
        <v>39</v>
      </c>
      <c r="C16" s="63">
        <v>553.4</v>
      </c>
      <c r="D16" s="63">
        <v>24</v>
      </c>
      <c r="E16" s="63">
        <v>88.55</v>
      </c>
      <c r="F16" s="41">
        <f t="shared" si="0"/>
        <v>665.9499999999999</v>
      </c>
      <c r="G16" s="63">
        <v>93</v>
      </c>
      <c r="H16" s="105">
        <v>492</v>
      </c>
      <c r="I16" s="30"/>
    </row>
    <row r="17" spans="1:9" ht="15">
      <c r="A17" s="67">
        <v>9</v>
      </c>
      <c r="B17" s="55" t="s">
        <v>16</v>
      </c>
      <c r="C17" s="63">
        <v>407.6</v>
      </c>
      <c r="D17" s="63">
        <v>20</v>
      </c>
      <c r="E17" s="63">
        <v>155</v>
      </c>
      <c r="F17" s="41">
        <f t="shared" si="0"/>
        <v>582.6</v>
      </c>
      <c r="G17" s="63">
        <v>117</v>
      </c>
      <c r="H17" s="105">
        <v>461</v>
      </c>
      <c r="I17" s="32"/>
    </row>
    <row r="18" spans="1:9" ht="15">
      <c r="A18" s="67">
        <v>10</v>
      </c>
      <c r="B18" s="55" t="s">
        <v>17</v>
      </c>
      <c r="C18" s="63">
        <v>259.76</v>
      </c>
      <c r="D18" s="63">
        <v>20</v>
      </c>
      <c r="E18" s="63">
        <v>156</v>
      </c>
      <c r="F18" s="41">
        <f t="shared" si="0"/>
        <v>435.76</v>
      </c>
      <c r="G18" s="63">
        <v>106</v>
      </c>
      <c r="H18" s="105">
        <v>424</v>
      </c>
      <c r="I18" s="32"/>
    </row>
    <row r="19" spans="1:9" ht="15">
      <c r="A19" s="67">
        <v>11</v>
      </c>
      <c r="B19" s="55" t="s">
        <v>18</v>
      </c>
      <c r="C19" s="63">
        <v>450.44</v>
      </c>
      <c r="D19" s="63">
        <v>20</v>
      </c>
      <c r="E19" s="63">
        <v>238</v>
      </c>
      <c r="F19" s="41">
        <f t="shared" si="0"/>
        <v>708.44</v>
      </c>
      <c r="G19" s="63">
        <v>110</v>
      </c>
      <c r="H19" s="105">
        <v>975</v>
      </c>
      <c r="I19" s="32"/>
    </row>
    <row r="20" spans="1:9" ht="20.25" customHeight="1">
      <c r="A20" s="67">
        <v>12</v>
      </c>
      <c r="B20" s="15" t="s">
        <v>19</v>
      </c>
      <c r="C20" s="63">
        <v>730.2</v>
      </c>
      <c r="D20" s="63">
        <v>24</v>
      </c>
      <c r="E20" s="63">
        <v>384</v>
      </c>
      <c r="F20" s="41">
        <f t="shared" si="0"/>
        <v>1138.2</v>
      </c>
      <c r="G20" s="63">
        <v>147</v>
      </c>
      <c r="H20" s="105">
        <v>524</v>
      </c>
      <c r="I20" s="32"/>
    </row>
    <row r="21" spans="1:9" ht="15">
      <c r="A21" s="67">
        <v>13</v>
      </c>
      <c r="B21" s="55" t="s">
        <v>40</v>
      </c>
      <c r="C21" s="63">
        <v>936.6</v>
      </c>
      <c r="D21" s="63">
        <v>24</v>
      </c>
      <c r="E21" s="63">
        <v>196.7</v>
      </c>
      <c r="F21" s="41">
        <f t="shared" si="0"/>
        <v>1157.3</v>
      </c>
      <c r="G21" s="63">
        <v>149</v>
      </c>
      <c r="H21" s="105">
        <v>647.5</v>
      </c>
      <c r="I21" s="32"/>
    </row>
    <row r="22" spans="1:9" ht="27.75" customHeight="1">
      <c r="A22" s="67">
        <v>14</v>
      </c>
      <c r="B22" s="15" t="s">
        <v>41</v>
      </c>
      <c r="C22" s="104">
        <v>434.86</v>
      </c>
      <c r="D22" s="104">
        <v>24</v>
      </c>
      <c r="E22" s="104">
        <v>96.01</v>
      </c>
      <c r="F22" s="41">
        <f t="shared" si="0"/>
        <v>554.87</v>
      </c>
      <c r="G22" s="104">
        <v>107</v>
      </c>
      <c r="H22" s="106">
        <v>644.5</v>
      </c>
      <c r="I22" s="32"/>
    </row>
    <row r="23" spans="1:9" s="26" customFormat="1" ht="13.5" thickBot="1">
      <c r="A23" s="68" t="s">
        <v>28</v>
      </c>
      <c r="B23" s="79" t="s">
        <v>7</v>
      </c>
      <c r="C23" s="80">
        <f aca="true" t="shared" si="1" ref="C23:H23">SUM(C9:C22)</f>
        <v>6897.3</v>
      </c>
      <c r="D23" s="80">
        <f t="shared" si="1"/>
        <v>293</v>
      </c>
      <c r="E23" s="80">
        <f t="shared" si="1"/>
        <v>2000.4499999999998</v>
      </c>
      <c r="F23" s="80">
        <f t="shared" si="1"/>
        <v>9190.750000000002</v>
      </c>
      <c r="G23" s="80">
        <f t="shared" si="1"/>
        <v>1681</v>
      </c>
      <c r="H23" s="81">
        <f t="shared" si="1"/>
        <v>9244</v>
      </c>
      <c r="I23" s="39"/>
    </row>
    <row r="24" spans="1:9" s="26" customFormat="1" ht="112.5" customHeight="1" thickBot="1">
      <c r="A24" s="37"/>
      <c r="B24" s="37"/>
      <c r="C24" s="160" t="s">
        <v>60</v>
      </c>
      <c r="D24" s="161"/>
      <c r="E24" s="161"/>
      <c r="F24" s="162"/>
      <c r="G24" s="163" t="s">
        <v>61</v>
      </c>
      <c r="H24" s="164" t="s">
        <v>62</v>
      </c>
      <c r="I24" s="38"/>
    </row>
    <row r="25" spans="1:9" s="26" customFormat="1" ht="72.75" customHeight="1">
      <c r="A25" s="37"/>
      <c r="B25" s="37"/>
      <c r="C25" s="57"/>
      <c r="D25" s="58"/>
      <c r="E25" s="58"/>
      <c r="F25" s="58"/>
      <c r="G25" s="57"/>
      <c r="H25" s="57"/>
      <c r="I25" s="38"/>
    </row>
    <row r="26" spans="1:8" ht="12.75" customHeight="1">
      <c r="A26" s="17"/>
      <c r="B26" s="17"/>
      <c r="C26" s="18"/>
      <c r="D26" s="18"/>
      <c r="E26" s="18"/>
      <c r="F26" s="18"/>
      <c r="G26" s="18"/>
      <c r="H26" s="18"/>
    </row>
    <row r="27" spans="1:8" ht="15.75">
      <c r="A27" s="61" t="s">
        <v>56</v>
      </c>
      <c r="B27" s="17"/>
      <c r="C27" s="18"/>
      <c r="D27" s="19"/>
      <c r="E27" s="18"/>
      <c r="F27" s="18"/>
      <c r="G27" s="18"/>
      <c r="H27" s="18"/>
    </row>
    <row r="28" spans="1:10" ht="15.75" thickBot="1">
      <c r="A28" s="20"/>
      <c r="B28" s="20"/>
      <c r="C28" s="21"/>
      <c r="D28" s="21"/>
      <c r="E28" s="21"/>
      <c r="F28" s="21"/>
      <c r="G28" s="21"/>
      <c r="H28" s="21"/>
      <c r="I28" s="96"/>
      <c r="J28" s="4"/>
    </row>
    <row r="29" spans="1:11" ht="24.75" customHeight="1">
      <c r="A29" s="119" t="s">
        <v>29</v>
      </c>
      <c r="B29" s="117" t="s">
        <v>1</v>
      </c>
      <c r="C29" s="121" t="s">
        <v>55</v>
      </c>
      <c r="D29" s="122"/>
      <c r="E29" s="122"/>
      <c r="F29" s="122"/>
      <c r="G29" s="123"/>
      <c r="H29" s="123"/>
      <c r="I29" s="124"/>
      <c r="J29" s="4"/>
      <c r="K29" s="4"/>
    </row>
    <row r="30" spans="1:11" ht="28.5" customHeight="1" thickBot="1">
      <c r="A30" s="120"/>
      <c r="B30" s="118"/>
      <c r="C30" s="127" t="s">
        <v>47</v>
      </c>
      <c r="D30" s="128"/>
      <c r="E30" s="98" t="s">
        <v>48</v>
      </c>
      <c r="F30" s="98" t="s">
        <v>49</v>
      </c>
      <c r="G30" s="98" t="s">
        <v>50</v>
      </c>
      <c r="H30" s="98" t="s">
        <v>51</v>
      </c>
      <c r="I30" s="101" t="s">
        <v>57</v>
      </c>
      <c r="J30" s="4"/>
      <c r="K30" s="4"/>
    </row>
    <row r="31" spans="1:10" s="31" customFormat="1" ht="15" customHeight="1" thickBot="1">
      <c r="A31" s="82">
        <v>0</v>
      </c>
      <c r="B31" s="83">
        <v>1</v>
      </c>
      <c r="C31" s="129">
        <v>2</v>
      </c>
      <c r="D31" s="130"/>
      <c r="E31" s="95">
        <v>3</v>
      </c>
      <c r="F31" s="95">
        <v>4</v>
      </c>
      <c r="G31" s="95">
        <v>5</v>
      </c>
      <c r="H31" s="95">
        <v>6</v>
      </c>
      <c r="I31" s="99" t="s">
        <v>58</v>
      </c>
      <c r="J31" s="97"/>
    </row>
    <row r="32" spans="1:10" s="31" customFormat="1" ht="15">
      <c r="A32" s="71">
        <v>1</v>
      </c>
      <c r="B32" s="64" t="s">
        <v>32</v>
      </c>
      <c r="C32" s="131">
        <v>29557.95</v>
      </c>
      <c r="D32" s="132"/>
      <c r="E32" s="107">
        <v>29557.95</v>
      </c>
      <c r="F32" s="107">
        <v>29463.8</v>
      </c>
      <c r="G32" s="107">
        <v>29463.8</v>
      </c>
      <c r="H32" s="107">
        <v>7998.89</v>
      </c>
      <c r="I32" s="102">
        <f>C32+D32+E32+F32+G32+H32</f>
        <v>126042.39</v>
      </c>
      <c r="J32" s="49"/>
    </row>
    <row r="33" spans="1:10" s="31" customFormat="1" ht="15">
      <c r="A33" s="67">
        <v>2</v>
      </c>
      <c r="B33" s="55" t="s">
        <v>33</v>
      </c>
      <c r="C33" s="133">
        <v>37380.69</v>
      </c>
      <c r="D33" s="134"/>
      <c r="E33" s="108">
        <v>37380.69</v>
      </c>
      <c r="F33" s="108">
        <v>37261.62</v>
      </c>
      <c r="G33" s="108">
        <v>37261.62</v>
      </c>
      <c r="H33" s="108">
        <v>10115.86</v>
      </c>
      <c r="I33" s="102">
        <f aca="true" t="shared" si="2" ref="I33:I45">C33+D33+E33+F33+G33+H33</f>
        <v>159400.47999999998</v>
      </c>
      <c r="J33" s="49"/>
    </row>
    <row r="34" spans="1:10" s="31" customFormat="1" ht="15">
      <c r="A34" s="67">
        <v>3</v>
      </c>
      <c r="B34" s="55" t="s">
        <v>34</v>
      </c>
      <c r="C34" s="133">
        <v>43039.65</v>
      </c>
      <c r="D34" s="134"/>
      <c r="E34" s="108">
        <v>43039.65</v>
      </c>
      <c r="F34" s="108">
        <v>42902.56</v>
      </c>
      <c r="G34" s="108">
        <v>42902.56</v>
      </c>
      <c r="H34" s="108">
        <v>11647.29</v>
      </c>
      <c r="I34" s="102">
        <f t="shared" si="2"/>
        <v>183531.71</v>
      </c>
      <c r="J34" s="49"/>
    </row>
    <row r="35" spans="1:10" s="31" customFormat="1" ht="15">
      <c r="A35" s="67">
        <v>4</v>
      </c>
      <c r="B35" s="55" t="s">
        <v>35</v>
      </c>
      <c r="C35" s="133">
        <v>35720.82</v>
      </c>
      <c r="D35" s="134"/>
      <c r="E35" s="108">
        <v>35720.82</v>
      </c>
      <c r="F35" s="108">
        <v>35607.04</v>
      </c>
      <c r="G35" s="108">
        <v>35607.04</v>
      </c>
      <c r="H35" s="108">
        <v>9666.69</v>
      </c>
      <c r="I35" s="102">
        <f t="shared" si="2"/>
        <v>152322.41</v>
      </c>
      <c r="J35" s="49"/>
    </row>
    <row r="36" spans="1:10" s="31" customFormat="1" ht="12.75">
      <c r="A36" s="115">
        <v>5</v>
      </c>
      <c r="B36" s="113" t="s">
        <v>52</v>
      </c>
      <c r="C36" s="148">
        <v>70853.59</v>
      </c>
      <c r="D36" s="149"/>
      <c r="E36" s="156">
        <v>70853.59</v>
      </c>
      <c r="F36" s="156">
        <v>70627.89</v>
      </c>
      <c r="G36" s="156">
        <v>70627.89</v>
      </c>
      <c r="H36" s="156">
        <v>19174.23</v>
      </c>
      <c r="I36" s="125">
        <f t="shared" si="2"/>
        <v>302137.19</v>
      </c>
      <c r="J36" s="49"/>
    </row>
    <row r="37" spans="1:10" ht="15">
      <c r="A37" s="116"/>
      <c r="B37" s="114"/>
      <c r="C37" s="150"/>
      <c r="D37" s="151"/>
      <c r="E37" s="157"/>
      <c r="F37" s="157"/>
      <c r="G37" s="157"/>
      <c r="H37" s="157"/>
      <c r="I37" s="126"/>
      <c r="J37" s="49"/>
    </row>
    <row r="38" spans="1:10" ht="18.75" customHeight="1">
      <c r="A38" s="67">
        <v>6</v>
      </c>
      <c r="B38" s="55" t="s">
        <v>38</v>
      </c>
      <c r="C38" s="133">
        <v>55610.71</v>
      </c>
      <c r="D38" s="134"/>
      <c r="E38" s="108">
        <v>55610.71</v>
      </c>
      <c r="F38" s="108">
        <v>55433.57</v>
      </c>
      <c r="G38" s="108">
        <v>55433.57</v>
      </c>
      <c r="H38" s="108">
        <v>15049.25</v>
      </c>
      <c r="I38" s="102">
        <f t="shared" si="2"/>
        <v>237137.81</v>
      </c>
      <c r="J38" s="49"/>
    </row>
    <row r="39" spans="1:10" ht="15">
      <c r="A39" s="67">
        <v>7</v>
      </c>
      <c r="B39" s="55" t="s">
        <v>39</v>
      </c>
      <c r="C39" s="133">
        <v>36023.01</v>
      </c>
      <c r="D39" s="134"/>
      <c r="E39" s="108">
        <v>36023.01</v>
      </c>
      <c r="F39" s="108">
        <v>35908.26</v>
      </c>
      <c r="G39" s="108">
        <v>35908.26</v>
      </c>
      <c r="H39" s="108">
        <v>9748.47</v>
      </c>
      <c r="I39" s="102">
        <f t="shared" si="2"/>
        <v>153611.01</v>
      </c>
      <c r="J39" s="49"/>
    </row>
    <row r="40" spans="1:10" ht="15">
      <c r="A40" s="67">
        <v>8</v>
      </c>
      <c r="B40" s="55" t="s">
        <v>16</v>
      </c>
      <c r="C40" s="133">
        <v>34997.73</v>
      </c>
      <c r="D40" s="134"/>
      <c r="E40" s="108">
        <v>34997.73</v>
      </c>
      <c r="F40" s="108">
        <v>34886.24</v>
      </c>
      <c r="G40" s="108">
        <v>34886.24</v>
      </c>
      <c r="H40" s="108">
        <v>9471</v>
      </c>
      <c r="I40" s="102">
        <f t="shared" si="2"/>
        <v>149238.94</v>
      </c>
      <c r="J40" s="49"/>
    </row>
    <row r="41" spans="1:10" ht="15">
      <c r="A41" s="67">
        <v>9</v>
      </c>
      <c r="B41" s="55" t="s">
        <v>17</v>
      </c>
      <c r="C41" s="133">
        <v>28957.51</v>
      </c>
      <c r="D41" s="134"/>
      <c r="E41" s="108">
        <v>28957.51</v>
      </c>
      <c r="F41" s="108">
        <v>28865.27</v>
      </c>
      <c r="G41" s="108">
        <v>28865.27</v>
      </c>
      <c r="H41" s="108">
        <v>7836.42</v>
      </c>
      <c r="I41" s="102">
        <f t="shared" si="2"/>
        <v>123481.98</v>
      </c>
      <c r="J41" s="49"/>
    </row>
    <row r="42" spans="1:10" ht="15">
      <c r="A42" s="67">
        <v>10</v>
      </c>
      <c r="B42" s="55" t="s">
        <v>18</v>
      </c>
      <c r="C42" s="133">
        <v>46200.28</v>
      </c>
      <c r="D42" s="134"/>
      <c r="E42" s="108">
        <v>46200.28</v>
      </c>
      <c r="F42" s="108">
        <v>46053.12</v>
      </c>
      <c r="G42" s="108">
        <v>46053.12</v>
      </c>
      <c r="H42" s="108">
        <v>12502.61</v>
      </c>
      <c r="I42" s="102">
        <f t="shared" si="2"/>
        <v>197009.40999999997</v>
      </c>
      <c r="J42" s="49"/>
    </row>
    <row r="43" spans="1:10" ht="18.75" customHeight="1">
      <c r="A43" s="67">
        <v>11</v>
      </c>
      <c r="B43" s="15" t="s">
        <v>19</v>
      </c>
      <c r="C43" s="133">
        <v>55686.4</v>
      </c>
      <c r="D43" s="134"/>
      <c r="E43" s="108">
        <v>55685.85</v>
      </c>
      <c r="F43" s="108">
        <v>55508.34</v>
      </c>
      <c r="G43" s="108">
        <v>55508.34</v>
      </c>
      <c r="H43" s="108">
        <v>15069.27</v>
      </c>
      <c r="I43" s="102">
        <f t="shared" si="2"/>
        <v>237458.19999999998</v>
      </c>
      <c r="J43" s="49"/>
    </row>
    <row r="44" spans="1:10" ht="19.5" customHeight="1">
      <c r="A44" s="67">
        <v>12</v>
      </c>
      <c r="B44" s="55" t="s">
        <v>40</v>
      </c>
      <c r="C44" s="133">
        <v>58344.4</v>
      </c>
      <c r="D44" s="134"/>
      <c r="E44" s="108">
        <v>58344.4</v>
      </c>
      <c r="F44" s="108">
        <v>58158.55</v>
      </c>
      <c r="G44" s="108">
        <v>58158.55</v>
      </c>
      <c r="H44" s="108">
        <v>15789.03</v>
      </c>
      <c r="I44" s="102">
        <f t="shared" si="2"/>
        <v>248794.93000000002</v>
      </c>
      <c r="J44" s="49"/>
    </row>
    <row r="45" spans="1:10" ht="31.5" customHeight="1" thickBot="1">
      <c r="A45" s="84">
        <v>13</v>
      </c>
      <c r="B45" s="85" t="s">
        <v>41</v>
      </c>
      <c r="C45" s="152">
        <v>36115.88</v>
      </c>
      <c r="D45" s="153"/>
      <c r="E45" s="158">
        <v>36115.88</v>
      </c>
      <c r="F45" s="158">
        <v>36000.84</v>
      </c>
      <c r="G45" s="158">
        <v>36000.84</v>
      </c>
      <c r="H45" s="159">
        <v>9773.58</v>
      </c>
      <c r="I45" s="102">
        <f t="shared" si="2"/>
        <v>154007.02</v>
      </c>
      <c r="J45" s="49"/>
    </row>
    <row r="46" spans="1:9" s="26" customFormat="1" ht="24" customHeight="1" thickBot="1">
      <c r="A46" s="86" t="s">
        <v>28</v>
      </c>
      <c r="B46" s="87" t="s">
        <v>7</v>
      </c>
      <c r="C46" s="154">
        <f>SUM(C32:C45)</f>
        <v>568488.6200000001</v>
      </c>
      <c r="D46" s="155"/>
      <c r="E46" s="94">
        <f>SUM(E32:E45)</f>
        <v>568488.0700000001</v>
      </c>
      <c r="F46" s="94">
        <f>SUM(F32:F45)</f>
        <v>566677.1</v>
      </c>
      <c r="G46" s="94">
        <f>SUM(G32:G45)</f>
        <v>566677.1</v>
      </c>
      <c r="H46" s="94">
        <f>SUM(H32:H45)</f>
        <v>153842.59</v>
      </c>
      <c r="I46" s="103">
        <f>SUM(I32:I45)</f>
        <v>2424173.48</v>
      </c>
    </row>
    <row r="47" ht="15">
      <c r="I47" s="4"/>
    </row>
  </sheetData>
  <sheetProtection/>
  <mergeCells count="32">
    <mergeCell ref="C36:D37"/>
    <mergeCell ref="C44:D44"/>
    <mergeCell ref="C45:D45"/>
    <mergeCell ref="C46:D46"/>
    <mergeCell ref="C38:D38"/>
    <mergeCell ref="C39:D39"/>
    <mergeCell ref="C40:D40"/>
    <mergeCell ref="C41:D41"/>
    <mergeCell ref="C42:D42"/>
    <mergeCell ref="C43:D43"/>
    <mergeCell ref="C30:D30"/>
    <mergeCell ref="C31:D31"/>
    <mergeCell ref="C32:D32"/>
    <mergeCell ref="C33:D33"/>
    <mergeCell ref="C34:D34"/>
    <mergeCell ref="C35:D35"/>
    <mergeCell ref="B36:B37"/>
    <mergeCell ref="A36:A37"/>
    <mergeCell ref="E36:E37"/>
    <mergeCell ref="F36:F37"/>
    <mergeCell ref="B29:B30"/>
    <mergeCell ref="A29:A30"/>
    <mergeCell ref="C29:I29"/>
    <mergeCell ref="G36:G37"/>
    <mergeCell ref="H36:H37"/>
    <mergeCell ref="I36:I37"/>
    <mergeCell ref="G6:H6"/>
    <mergeCell ref="C24:F24"/>
    <mergeCell ref="A3:H3"/>
    <mergeCell ref="A4:H4"/>
    <mergeCell ref="A5:B5"/>
    <mergeCell ref="C6:F6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4">
      <selection activeCell="J36" sqref="J36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2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42" t="s">
        <v>45</v>
      </c>
      <c r="B4" s="142"/>
      <c r="C4" s="142"/>
      <c r="D4" s="142"/>
      <c r="E4" s="142"/>
      <c r="F4" s="142"/>
      <c r="G4" s="142"/>
      <c r="H4" s="142"/>
    </row>
    <row r="5" ht="10.5" customHeight="1" thickBot="1"/>
    <row r="6" spans="1:11" s="24" customFormat="1" ht="27" customHeight="1">
      <c r="A6" s="72" t="s">
        <v>29</v>
      </c>
      <c r="B6" s="73" t="s">
        <v>1</v>
      </c>
      <c r="C6" s="109" t="s">
        <v>2</v>
      </c>
      <c r="D6" s="109"/>
      <c r="E6" s="109"/>
      <c r="F6" s="109"/>
      <c r="G6" s="110" t="s">
        <v>3</v>
      </c>
      <c r="H6" s="143"/>
      <c r="I6" s="23"/>
      <c r="J6" s="23"/>
      <c r="K6" s="23"/>
    </row>
    <row r="7" spans="1:11" s="24" customFormat="1" ht="30.75" customHeight="1">
      <c r="A7" s="74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39"/>
      <c r="H7" s="143"/>
      <c r="I7" s="23"/>
      <c r="J7" s="23"/>
      <c r="K7" s="23"/>
    </row>
    <row r="8" spans="1:11" s="26" customFormat="1" ht="12.75">
      <c r="A8" s="66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76">
        <v>6</v>
      </c>
      <c r="H8" s="39"/>
      <c r="I8" s="25"/>
      <c r="J8" s="25"/>
      <c r="K8" s="25"/>
    </row>
    <row r="9" spans="1:11" s="26" customFormat="1" ht="25.5" customHeight="1">
      <c r="A9" s="66">
        <v>1</v>
      </c>
      <c r="B9" s="43" t="s">
        <v>16</v>
      </c>
      <c r="C9" s="165">
        <v>286.6</v>
      </c>
      <c r="D9" s="165">
        <v>17</v>
      </c>
      <c r="E9" s="165">
        <v>56</v>
      </c>
      <c r="F9" s="166">
        <f aca="true" t="shared" si="0" ref="F9:F18">C9+D9+E9</f>
        <v>359.6</v>
      </c>
      <c r="G9" s="167">
        <v>0</v>
      </c>
      <c r="H9" s="39"/>
      <c r="I9" s="25"/>
      <c r="J9" s="25"/>
      <c r="K9" s="25"/>
    </row>
    <row r="10" spans="1:11" s="26" customFormat="1" ht="21" customHeight="1">
      <c r="A10" s="66">
        <v>2</v>
      </c>
      <c r="B10" s="43" t="s">
        <v>17</v>
      </c>
      <c r="C10" s="165">
        <v>63.5</v>
      </c>
      <c r="D10" s="165">
        <v>2</v>
      </c>
      <c r="E10" s="165">
        <v>62</v>
      </c>
      <c r="F10" s="166">
        <f t="shared" si="0"/>
        <v>127.5</v>
      </c>
      <c r="G10" s="167">
        <v>0</v>
      </c>
      <c r="H10" s="39"/>
      <c r="I10" s="25"/>
      <c r="J10" s="25"/>
      <c r="K10" s="25"/>
    </row>
    <row r="11" spans="1:11" s="26" customFormat="1" ht="21.75" customHeight="1">
      <c r="A11" s="66">
        <v>3</v>
      </c>
      <c r="B11" s="43" t="s">
        <v>18</v>
      </c>
      <c r="C11" s="165">
        <v>274.5</v>
      </c>
      <c r="D11" s="165">
        <v>25</v>
      </c>
      <c r="E11" s="165">
        <v>118</v>
      </c>
      <c r="F11" s="166">
        <f t="shared" si="0"/>
        <v>417.5</v>
      </c>
      <c r="G11" s="167">
        <v>0</v>
      </c>
      <c r="H11" s="39"/>
      <c r="I11" s="25"/>
      <c r="J11" s="25"/>
      <c r="K11" s="25"/>
    </row>
    <row r="12" spans="1:11" s="26" customFormat="1" ht="26.25" customHeight="1">
      <c r="A12" s="66">
        <v>4</v>
      </c>
      <c r="B12" s="43" t="s">
        <v>19</v>
      </c>
      <c r="C12" s="165">
        <v>875.5</v>
      </c>
      <c r="D12" s="165">
        <v>35</v>
      </c>
      <c r="E12" s="165">
        <v>309</v>
      </c>
      <c r="F12" s="166">
        <f t="shared" si="0"/>
        <v>1219.5</v>
      </c>
      <c r="G12" s="167">
        <v>0</v>
      </c>
      <c r="H12" s="39"/>
      <c r="I12" s="25"/>
      <c r="J12" s="25"/>
      <c r="K12" s="25"/>
    </row>
    <row r="13" spans="1:11" s="26" customFormat="1" ht="22.5" customHeight="1">
      <c r="A13" s="67">
        <v>5</v>
      </c>
      <c r="B13" s="15" t="s">
        <v>22</v>
      </c>
      <c r="C13" s="168">
        <v>126.7</v>
      </c>
      <c r="D13" s="168">
        <v>35</v>
      </c>
      <c r="E13" s="168">
        <v>60.17</v>
      </c>
      <c r="F13" s="166">
        <f t="shared" si="0"/>
        <v>221.87</v>
      </c>
      <c r="G13" s="169">
        <v>0</v>
      </c>
      <c r="H13" s="39"/>
      <c r="I13" s="25"/>
      <c r="J13" s="25"/>
      <c r="K13" s="25"/>
    </row>
    <row r="14" spans="1:11" s="26" customFormat="1" ht="12.75">
      <c r="A14" s="67">
        <v>6</v>
      </c>
      <c r="B14" s="15" t="s">
        <v>27</v>
      </c>
      <c r="C14" s="168">
        <v>330</v>
      </c>
      <c r="D14" s="168">
        <v>30</v>
      </c>
      <c r="E14" s="168">
        <v>70</v>
      </c>
      <c r="F14" s="166">
        <f t="shared" si="0"/>
        <v>430</v>
      </c>
      <c r="G14" s="169"/>
      <c r="H14" s="39"/>
      <c r="I14" s="25"/>
      <c r="J14" s="25"/>
      <c r="K14" s="25"/>
    </row>
    <row r="15" spans="1:11" s="26" customFormat="1" ht="22.5" customHeight="1">
      <c r="A15" s="66">
        <v>7</v>
      </c>
      <c r="B15" s="43" t="s">
        <v>20</v>
      </c>
      <c r="C15" s="170">
        <v>3.74</v>
      </c>
      <c r="D15" s="170">
        <v>0</v>
      </c>
      <c r="E15" s="170">
        <v>14.11</v>
      </c>
      <c r="F15" s="171">
        <f>C15+D15+E15</f>
        <v>17.85</v>
      </c>
      <c r="G15" s="167">
        <v>0</v>
      </c>
      <c r="H15" s="39"/>
      <c r="I15" s="25"/>
      <c r="J15" s="25"/>
      <c r="K15" s="25"/>
    </row>
    <row r="16" spans="1:11" s="26" customFormat="1" ht="21.75" customHeight="1">
      <c r="A16" s="66">
        <v>8</v>
      </c>
      <c r="B16" s="43" t="s">
        <v>26</v>
      </c>
      <c r="C16" s="170">
        <v>4</v>
      </c>
      <c r="D16" s="170">
        <v>0</v>
      </c>
      <c r="E16" s="170">
        <v>4.4</v>
      </c>
      <c r="F16" s="171">
        <f t="shared" si="0"/>
        <v>8.4</v>
      </c>
      <c r="G16" s="167"/>
      <c r="H16" s="39"/>
      <c r="I16" s="25"/>
      <c r="J16" s="25"/>
      <c r="K16" s="25"/>
    </row>
    <row r="17" spans="1:11" s="26" customFormat="1" ht="28.5" customHeight="1">
      <c r="A17" s="66">
        <v>9</v>
      </c>
      <c r="B17" s="43" t="s">
        <v>21</v>
      </c>
      <c r="C17" s="165">
        <v>6.77</v>
      </c>
      <c r="D17" s="170">
        <v>0</v>
      </c>
      <c r="E17" s="165">
        <v>5.01</v>
      </c>
      <c r="F17" s="166">
        <f t="shared" si="0"/>
        <v>11.78</v>
      </c>
      <c r="G17" s="167">
        <v>0</v>
      </c>
      <c r="H17" s="39"/>
      <c r="I17" s="25"/>
      <c r="J17" s="25"/>
      <c r="K17" s="25"/>
    </row>
    <row r="18" spans="1:11" s="26" customFormat="1" ht="21" customHeight="1">
      <c r="A18" s="67">
        <v>10</v>
      </c>
      <c r="B18" s="15" t="s">
        <v>23</v>
      </c>
      <c r="C18" s="168">
        <v>4.26</v>
      </c>
      <c r="D18" s="172">
        <v>0</v>
      </c>
      <c r="E18" s="168">
        <v>3.68</v>
      </c>
      <c r="F18" s="166">
        <f t="shared" si="0"/>
        <v>7.9399999999999995</v>
      </c>
      <c r="G18" s="169">
        <v>0</v>
      </c>
      <c r="H18" s="39"/>
      <c r="I18" s="25"/>
      <c r="J18" s="25"/>
      <c r="K18" s="25"/>
    </row>
    <row r="19" spans="1:11" ht="18.75" customHeight="1" thickBot="1">
      <c r="A19" s="77" t="s">
        <v>28</v>
      </c>
      <c r="B19" s="78" t="s">
        <v>7</v>
      </c>
      <c r="C19" s="173">
        <f>SUM(C9:C18)</f>
        <v>1975.57</v>
      </c>
      <c r="D19" s="173">
        <f>SUM(D9:D18)</f>
        <v>144</v>
      </c>
      <c r="E19" s="173">
        <f>SUM(E9:E18)</f>
        <v>702.3699999999999</v>
      </c>
      <c r="F19" s="173">
        <f>SUM(F9:F18)</f>
        <v>2821.94</v>
      </c>
      <c r="G19" s="174">
        <f>SUM(G9:G18)</f>
        <v>0</v>
      </c>
      <c r="H19" s="59"/>
      <c r="I19" s="4"/>
      <c r="J19" s="4"/>
      <c r="K19" s="4"/>
    </row>
    <row r="20" spans="1:8" s="4" customFormat="1" ht="31.5" customHeight="1" thickBot="1">
      <c r="A20" s="53"/>
      <c r="B20" s="54"/>
      <c r="C20" s="175" t="s">
        <v>63</v>
      </c>
      <c r="D20" s="176"/>
      <c r="E20" s="176"/>
      <c r="F20" s="177"/>
      <c r="G20" s="178" t="s">
        <v>30</v>
      </c>
      <c r="H20" s="42"/>
    </row>
    <row r="21" spans="1:8" s="4" customFormat="1" ht="16.5" customHeight="1" thickBot="1">
      <c r="A21" s="44"/>
      <c r="B21" s="45"/>
      <c r="C21" s="46"/>
      <c r="D21" s="46"/>
      <c r="E21" s="46"/>
      <c r="F21" s="47"/>
      <c r="G21" s="46"/>
      <c r="H21" s="42"/>
    </row>
    <row r="22" spans="1:8" s="4" customFormat="1" ht="29.25" customHeight="1">
      <c r="A22" s="72" t="s">
        <v>0</v>
      </c>
      <c r="B22" s="73" t="s">
        <v>1</v>
      </c>
      <c r="C22" s="109" t="s">
        <v>2</v>
      </c>
      <c r="D22" s="109"/>
      <c r="E22" s="109"/>
      <c r="F22" s="109"/>
      <c r="G22" s="110" t="s">
        <v>3</v>
      </c>
      <c r="H22" s="42"/>
    </row>
    <row r="23" spans="1:8" s="4" customFormat="1" ht="30.75" customHeight="1">
      <c r="A23" s="74"/>
      <c r="B23" s="10"/>
      <c r="C23" s="11" t="s">
        <v>4</v>
      </c>
      <c r="D23" s="11" t="s">
        <v>5</v>
      </c>
      <c r="E23" s="11" t="s">
        <v>6</v>
      </c>
      <c r="F23" s="11" t="s">
        <v>7</v>
      </c>
      <c r="G23" s="139"/>
      <c r="H23" s="42"/>
    </row>
    <row r="24" spans="1:8" s="4" customFormat="1" ht="15">
      <c r="A24" s="66">
        <v>0</v>
      </c>
      <c r="B24" s="13">
        <v>1</v>
      </c>
      <c r="C24" s="14">
        <v>2</v>
      </c>
      <c r="D24" s="14">
        <v>3</v>
      </c>
      <c r="E24" s="14">
        <v>4</v>
      </c>
      <c r="F24" s="14" t="s">
        <v>8</v>
      </c>
      <c r="G24" s="76">
        <v>6</v>
      </c>
      <c r="H24" s="42"/>
    </row>
    <row r="25" spans="1:11" ht="30" customHeight="1">
      <c r="A25" s="67">
        <v>11</v>
      </c>
      <c r="B25" s="15" t="s">
        <v>24</v>
      </c>
      <c r="C25" s="168">
        <v>117</v>
      </c>
      <c r="D25" s="168">
        <v>30</v>
      </c>
      <c r="E25" s="168">
        <v>60</v>
      </c>
      <c r="F25" s="166">
        <f>C25+D25+E25</f>
        <v>207</v>
      </c>
      <c r="G25" s="179">
        <v>30</v>
      </c>
      <c r="H25" s="42"/>
      <c r="I25" s="4"/>
      <c r="J25" s="4"/>
      <c r="K25" s="4"/>
    </row>
    <row r="26" spans="1:11" ht="30" customHeight="1">
      <c r="A26" s="67">
        <v>12</v>
      </c>
      <c r="B26" s="15" t="s">
        <v>25</v>
      </c>
      <c r="C26" s="172">
        <v>140</v>
      </c>
      <c r="D26" s="172">
        <v>20</v>
      </c>
      <c r="E26" s="172">
        <v>103.58</v>
      </c>
      <c r="F26" s="171">
        <f>C26+D26+E26</f>
        <v>263.58</v>
      </c>
      <c r="G26" s="179">
        <v>0</v>
      </c>
      <c r="H26" s="42"/>
      <c r="I26" s="4"/>
      <c r="J26" s="4"/>
      <c r="K26" s="4"/>
    </row>
    <row r="27" spans="1:11" s="26" customFormat="1" ht="13.5" thickBot="1">
      <c r="A27" s="68" t="s">
        <v>28</v>
      </c>
      <c r="B27" s="69" t="s">
        <v>7</v>
      </c>
      <c r="C27" s="180">
        <f>SUM(C25:C26)</f>
        <v>257</v>
      </c>
      <c r="D27" s="180">
        <f>SUM(D25:D26)</f>
        <v>50</v>
      </c>
      <c r="E27" s="180">
        <f>SUM(E25:E26)</f>
        <v>163.57999999999998</v>
      </c>
      <c r="F27" s="180">
        <f>SUM(F25:F26)</f>
        <v>470.58</v>
      </c>
      <c r="G27" s="181">
        <f>SUM(G25:G26)</f>
        <v>30</v>
      </c>
      <c r="H27" s="39"/>
      <c r="I27" s="25"/>
      <c r="J27" s="25"/>
      <c r="K27" s="25"/>
    </row>
    <row r="28" spans="1:7" ht="45" customHeight="1" thickBot="1">
      <c r="A28" s="53"/>
      <c r="B28" s="54"/>
      <c r="C28" s="175" t="s">
        <v>65</v>
      </c>
      <c r="D28" s="176"/>
      <c r="E28" s="176"/>
      <c r="F28" s="177"/>
      <c r="G28" s="178" t="s">
        <v>64</v>
      </c>
    </row>
    <row r="30" ht="13.5" customHeight="1"/>
    <row r="31" spans="1:9" s="40" customFormat="1" ht="15.75">
      <c r="A31" s="61" t="s">
        <v>54</v>
      </c>
      <c r="B31" s="17"/>
      <c r="C31" s="18"/>
      <c r="D31" s="19"/>
      <c r="E31" s="18"/>
      <c r="F31" s="18"/>
      <c r="G31" s="18"/>
      <c r="H31" s="18"/>
      <c r="I31"/>
    </row>
    <row r="32" spans="1:8" ht="15.75" customHeight="1" thickBot="1">
      <c r="A32" s="20"/>
      <c r="B32" s="20"/>
      <c r="C32" s="21"/>
      <c r="D32" s="21"/>
      <c r="E32" s="21"/>
      <c r="F32" s="21"/>
      <c r="G32" s="21"/>
      <c r="H32" s="21"/>
    </row>
    <row r="33" spans="1:9" ht="15" customHeight="1">
      <c r="A33" s="119" t="s">
        <v>29</v>
      </c>
      <c r="B33" s="140" t="s">
        <v>1</v>
      </c>
      <c r="C33" s="121" t="s">
        <v>55</v>
      </c>
      <c r="D33" s="122"/>
      <c r="E33" s="122"/>
      <c r="F33" s="122"/>
      <c r="G33" s="123"/>
      <c r="H33" s="123"/>
      <c r="I33" s="124"/>
    </row>
    <row r="34" spans="1:10" ht="30" customHeight="1" thickBot="1">
      <c r="A34" s="120"/>
      <c r="B34" s="141"/>
      <c r="C34" s="127" t="s">
        <v>47</v>
      </c>
      <c r="D34" s="128"/>
      <c r="E34" s="98" t="s">
        <v>48</v>
      </c>
      <c r="F34" s="98" t="s">
        <v>49</v>
      </c>
      <c r="G34" s="98" t="s">
        <v>50</v>
      </c>
      <c r="H34" s="98" t="s">
        <v>51</v>
      </c>
      <c r="I34" s="101" t="s">
        <v>57</v>
      </c>
      <c r="J34" s="28"/>
    </row>
    <row r="35" spans="1:10" ht="17.25" customHeight="1" thickBot="1">
      <c r="A35" s="82">
        <v>0</v>
      </c>
      <c r="B35" s="83">
        <v>1</v>
      </c>
      <c r="C35" s="129">
        <v>2</v>
      </c>
      <c r="D35" s="130"/>
      <c r="E35" s="95">
        <v>3</v>
      </c>
      <c r="F35" s="95">
        <v>4</v>
      </c>
      <c r="G35" s="95">
        <v>5</v>
      </c>
      <c r="H35" s="95">
        <v>6</v>
      </c>
      <c r="I35" s="99" t="s">
        <v>58</v>
      </c>
      <c r="J35" s="29"/>
    </row>
    <row r="36" spans="1:10" s="31" customFormat="1" ht="20.25" customHeight="1">
      <c r="A36" s="65">
        <v>1</v>
      </c>
      <c r="B36" s="88" t="s">
        <v>16</v>
      </c>
      <c r="C36" s="131">
        <v>29393.21</v>
      </c>
      <c r="D36" s="132"/>
      <c r="E36" s="107">
        <v>29393.21</v>
      </c>
      <c r="F36" s="107">
        <v>29298.71</v>
      </c>
      <c r="G36" s="107">
        <v>29298.71</v>
      </c>
      <c r="H36" s="107">
        <v>7952.33</v>
      </c>
      <c r="I36" s="182">
        <f>C36+D36+E36+F36+G36+H36</f>
        <v>125336.17</v>
      </c>
      <c r="J36" s="50"/>
    </row>
    <row r="37" spans="1:10" s="31" customFormat="1" ht="18" customHeight="1">
      <c r="A37" s="66">
        <v>2</v>
      </c>
      <c r="B37" s="89" t="s">
        <v>17</v>
      </c>
      <c r="C37" s="133">
        <v>10421.68</v>
      </c>
      <c r="D37" s="134"/>
      <c r="E37" s="108">
        <v>10421.68</v>
      </c>
      <c r="F37" s="108">
        <v>10388.17</v>
      </c>
      <c r="G37" s="108">
        <v>10388.17</v>
      </c>
      <c r="H37" s="108">
        <v>2819.57</v>
      </c>
      <c r="I37" s="182">
        <f aca="true" t="shared" si="1" ref="I37:I45">C37+D37+E37+F37+G37+H37</f>
        <v>44439.27</v>
      </c>
      <c r="J37" s="50"/>
    </row>
    <row r="38" spans="1:10" s="31" customFormat="1" ht="18" customHeight="1">
      <c r="A38" s="66">
        <v>3</v>
      </c>
      <c r="B38" s="89" t="s">
        <v>18</v>
      </c>
      <c r="C38" s="133">
        <v>34125.88</v>
      </c>
      <c r="D38" s="134"/>
      <c r="E38" s="108">
        <v>34125.88</v>
      </c>
      <c r="F38" s="108">
        <v>34016.16</v>
      </c>
      <c r="G38" s="108">
        <v>34016.16</v>
      </c>
      <c r="H38" s="108">
        <v>9232.75</v>
      </c>
      <c r="I38" s="182">
        <f t="shared" si="1"/>
        <v>145516.83000000002</v>
      </c>
      <c r="J38" s="50"/>
    </row>
    <row r="39" spans="1:10" s="31" customFormat="1" ht="28.5" customHeight="1">
      <c r="A39" s="66">
        <v>4</v>
      </c>
      <c r="B39" s="89" t="s">
        <v>19</v>
      </c>
      <c r="C39" s="133">
        <v>99680.26</v>
      </c>
      <c r="D39" s="134"/>
      <c r="E39" s="108">
        <v>99680.26</v>
      </c>
      <c r="F39" s="108">
        <v>99359.78</v>
      </c>
      <c r="G39" s="108">
        <v>99359.78</v>
      </c>
      <c r="H39" s="108">
        <v>26968.48</v>
      </c>
      <c r="I39" s="182">
        <f t="shared" si="1"/>
        <v>425048.55999999994</v>
      </c>
      <c r="J39" s="50"/>
    </row>
    <row r="40" spans="1:10" s="31" customFormat="1" ht="23.25" customHeight="1">
      <c r="A40" s="67">
        <v>5</v>
      </c>
      <c r="B40" s="90" t="s">
        <v>22</v>
      </c>
      <c r="C40" s="133">
        <v>18135.35</v>
      </c>
      <c r="D40" s="134"/>
      <c r="E40" s="108">
        <v>18135.35</v>
      </c>
      <c r="F40" s="108">
        <v>18077.04</v>
      </c>
      <c r="G40" s="108">
        <v>18077.04</v>
      </c>
      <c r="H40" s="108">
        <v>4906.52</v>
      </c>
      <c r="I40" s="182">
        <f t="shared" si="1"/>
        <v>77331.3</v>
      </c>
      <c r="J40" s="50"/>
    </row>
    <row r="41" spans="1:10" s="31" customFormat="1" ht="20.25" customHeight="1">
      <c r="A41" s="67">
        <v>6</v>
      </c>
      <c r="B41" s="90" t="s">
        <v>46</v>
      </c>
      <c r="C41" s="133">
        <v>35147.64</v>
      </c>
      <c r="D41" s="134"/>
      <c r="E41" s="108">
        <v>35147.64</v>
      </c>
      <c r="F41" s="108">
        <v>35034.61</v>
      </c>
      <c r="G41" s="108">
        <v>35034.61</v>
      </c>
      <c r="H41" s="108">
        <v>9509.13</v>
      </c>
      <c r="I41" s="182">
        <f t="shared" si="1"/>
        <v>149873.63</v>
      </c>
      <c r="J41" s="50"/>
    </row>
    <row r="42" spans="1:10" ht="24" customHeight="1">
      <c r="A42" s="66">
        <v>7</v>
      </c>
      <c r="B42" s="89" t="s">
        <v>20</v>
      </c>
      <c r="C42" s="133">
        <v>1459.04</v>
      </c>
      <c r="D42" s="134"/>
      <c r="E42" s="108">
        <v>1459.04</v>
      </c>
      <c r="F42" s="108">
        <v>1434.34</v>
      </c>
      <c r="G42" s="108">
        <v>1434.34</v>
      </c>
      <c r="H42" s="108">
        <v>434.74</v>
      </c>
      <c r="I42" s="182">
        <f t="shared" si="1"/>
        <v>6221.5</v>
      </c>
      <c r="J42" s="50"/>
    </row>
    <row r="43" spans="1:10" ht="24.75" customHeight="1">
      <c r="A43" s="66">
        <v>8</v>
      </c>
      <c r="B43" s="89" t="s">
        <v>26</v>
      </c>
      <c r="C43" s="133">
        <v>686.6</v>
      </c>
      <c r="D43" s="134"/>
      <c r="E43" s="108">
        <v>686.6</v>
      </c>
      <c r="F43" s="108">
        <v>684.4</v>
      </c>
      <c r="G43" s="108">
        <v>684.4</v>
      </c>
      <c r="H43" s="108">
        <v>185.76</v>
      </c>
      <c r="I43" s="182">
        <f t="shared" si="1"/>
        <v>2927.76</v>
      </c>
      <c r="J43" s="50"/>
    </row>
    <row r="44" spans="1:10" ht="25.5">
      <c r="A44" s="66">
        <v>9</v>
      </c>
      <c r="B44" s="89" t="s">
        <v>21</v>
      </c>
      <c r="C44" s="133">
        <v>962.88</v>
      </c>
      <c r="D44" s="134"/>
      <c r="E44" s="108">
        <v>962.88</v>
      </c>
      <c r="F44" s="108">
        <v>959.79</v>
      </c>
      <c r="G44" s="108">
        <v>959.79</v>
      </c>
      <c r="H44" s="108">
        <v>260.5</v>
      </c>
      <c r="I44" s="182">
        <f t="shared" si="1"/>
        <v>4105.84</v>
      </c>
      <c r="J44" s="50"/>
    </row>
    <row r="45" spans="1:10" ht="26.25" customHeight="1" thickBot="1">
      <c r="A45" s="67">
        <v>10</v>
      </c>
      <c r="B45" s="90" t="s">
        <v>23</v>
      </c>
      <c r="C45" s="133">
        <v>649</v>
      </c>
      <c r="D45" s="134"/>
      <c r="E45" s="108">
        <v>649</v>
      </c>
      <c r="F45" s="108">
        <v>646.9</v>
      </c>
      <c r="G45" s="108">
        <v>646.9</v>
      </c>
      <c r="H45" s="108">
        <v>175.63</v>
      </c>
      <c r="I45" s="182">
        <f t="shared" si="1"/>
        <v>2767.4300000000003</v>
      </c>
      <c r="J45" s="50"/>
    </row>
    <row r="46" spans="1:10" ht="15.75" thickBot="1">
      <c r="A46" s="68" t="s">
        <v>9</v>
      </c>
      <c r="B46" s="91" t="s">
        <v>7</v>
      </c>
      <c r="C46" s="147">
        <f>SUM(C36:C45)</f>
        <v>230661.53999999998</v>
      </c>
      <c r="D46" s="183"/>
      <c r="E46" s="94">
        <f>SUM(E36:E45)</f>
        <v>230661.53999999998</v>
      </c>
      <c r="F46" s="94">
        <f>SUM(F36:F45)</f>
        <v>229899.90000000002</v>
      </c>
      <c r="G46" s="94">
        <f>SUM(G36:G45)</f>
        <v>229899.90000000002</v>
      </c>
      <c r="H46" s="94">
        <f>SUM(H36:H45)</f>
        <v>62445.41</v>
      </c>
      <c r="I46" s="103">
        <f>SUM(I36:I45)</f>
        <v>983568.29</v>
      </c>
      <c r="J46" s="33"/>
    </row>
    <row r="47" spans="1:10" ht="15.75" thickBot="1">
      <c r="A47" s="44"/>
      <c r="B47" s="45"/>
      <c r="C47" s="46"/>
      <c r="D47" s="46"/>
      <c r="E47" s="46"/>
      <c r="F47" s="46"/>
      <c r="G47" s="46"/>
      <c r="H47" s="46"/>
      <c r="I47" s="48"/>
      <c r="J47" s="33"/>
    </row>
    <row r="48" spans="1:10" ht="15" customHeight="1">
      <c r="A48" s="135" t="s">
        <v>0</v>
      </c>
      <c r="B48" s="137" t="s">
        <v>1</v>
      </c>
      <c r="C48" s="121" t="s">
        <v>55</v>
      </c>
      <c r="D48" s="122"/>
      <c r="E48" s="122"/>
      <c r="F48" s="122"/>
      <c r="G48" s="123"/>
      <c r="H48" s="123"/>
      <c r="I48" s="124"/>
      <c r="J48" s="33"/>
    </row>
    <row r="49" spans="1:10" ht="28.5" customHeight="1" thickBot="1">
      <c r="A49" s="136"/>
      <c r="B49" s="138"/>
      <c r="C49" s="127" t="s">
        <v>47</v>
      </c>
      <c r="D49" s="128"/>
      <c r="E49" s="98" t="s">
        <v>48</v>
      </c>
      <c r="F49" s="98" t="s">
        <v>49</v>
      </c>
      <c r="G49" s="98" t="s">
        <v>50</v>
      </c>
      <c r="H49" s="98" t="s">
        <v>51</v>
      </c>
      <c r="I49" s="101" t="s">
        <v>57</v>
      </c>
      <c r="J49" s="33"/>
    </row>
    <row r="50" spans="1:10" s="4" customFormat="1" ht="17.25" customHeight="1" thickBot="1">
      <c r="A50" s="70">
        <v>0</v>
      </c>
      <c r="B50" s="92">
        <v>1</v>
      </c>
      <c r="C50" s="129">
        <v>2</v>
      </c>
      <c r="D50" s="130"/>
      <c r="E50" s="95">
        <v>3</v>
      </c>
      <c r="F50" s="95">
        <v>4</v>
      </c>
      <c r="G50" s="95">
        <v>5</v>
      </c>
      <c r="H50" s="95">
        <v>6</v>
      </c>
      <c r="I50" s="99" t="s">
        <v>58</v>
      </c>
      <c r="J50" s="33"/>
    </row>
    <row r="51" spans="1:10" ht="32.25" customHeight="1">
      <c r="A51" s="71">
        <v>11</v>
      </c>
      <c r="B51" s="93" t="s">
        <v>24</v>
      </c>
      <c r="C51" s="131">
        <v>1983.58</v>
      </c>
      <c r="D51" s="132"/>
      <c r="E51" s="107">
        <v>1983.58</v>
      </c>
      <c r="F51" s="107">
        <v>1983.58</v>
      </c>
      <c r="G51" s="107">
        <v>1983.58</v>
      </c>
      <c r="H51" s="107">
        <v>538.53</v>
      </c>
      <c r="I51" s="182">
        <f>C51+D51+E51+F51+G51+H51</f>
        <v>8472.85</v>
      </c>
      <c r="J51" s="51"/>
    </row>
    <row r="52" spans="1:10" ht="30" customHeight="1" thickBot="1">
      <c r="A52" s="67">
        <v>12</v>
      </c>
      <c r="B52" s="90" t="s">
        <v>25</v>
      </c>
      <c r="C52" s="152">
        <v>2016.42</v>
      </c>
      <c r="D52" s="153"/>
      <c r="E52" s="108">
        <v>2016.42</v>
      </c>
      <c r="F52" s="108">
        <v>2016.42</v>
      </c>
      <c r="G52" s="108">
        <v>2016.42</v>
      </c>
      <c r="H52" s="108">
        <v>547.47</v>
      </c>
      <c r="I52" s="182">
        <f>C52+D52+E52+F52+G52+H52</f>
        <v>8613.15</v>
      </c>
      <c r="J52" s="51"/>
    </row>
    <row r="53" spans="1:10" s="26" customFormat="1" ht="16.5" customHeight="1" thickBot="1">
      <c r="A53" s="68" t="s">
        <v>28</v>
      </c>
      <c r="B53" s="91" t="s">
        <v>7</v>
      </c>
      <c r="C53" s="147">
        <f>SUM(C51:C52)</f>
        <v>4000</v>
      </c>
      <c r="D53" s="183"/>
      <c r="E53" s="94">
        <f>SUM(E51:E52)</f>
        <v>4000</v>
      </c>
      <c r="F53" s="94">
        <f>SUM(F51:F52)</f>
        <v>4000</v>
      </c>
      <c r="G53" s="94">
        <f>SUM(G51:G52)</f>
        <v>4000</v>
      </c>
      <c r="H53" s="94">
        <f>SUM(H51:H52)</f>
        <v>1086</v>
      </c>
      <c r="I53" s="103">
        <f>SUM(I51:I52)</f>
        <v>17086</v>
      </c>
      <c r="J53" s="25"/>
    </row>
    <row r="55" spans="3:9" ht="15">
      <c r="C55" s="62"/>
      <c r="E55" s="62"/>
      <c r="F55" s="62"/>
      <c r="G55" s="62"/>
      <c r="H55" s="62"/>
      <c r="I55" s="62"/>
    </row>
    <row r="56" spans="6:9" ht="15">
      <c r="F56" s="62"/>
      <c r="H56" s="62"/>
      <c r="I56" s="62"/>
    </row>
  </sheetData>
  <sheetProtection/>
  <mergeCells count="32">
    <mergeCell ref="C46:D46"/>
    <mergeCell ref="C51:D51"/>
    <mergeCell ref="C50:D50"/>
    <mergeCell ref="C49:D49"/>
    <mergeCell ref="C38:D38"/>
    <mergeCell ref="C39:D39"/>
    <mergeCell ref="C40:D40"/>
    <mergeCell ref="C41:D41"/>
    <mergeCell ref="C52:D52"/>
    <mergeCell ref="C53:D53"/>
    <mergeCell ref="C42:D42"/>
    <mergeCell ref="C43:D43"/>
    <mergeCell ref="C44:D44"/>
    <mergeCell ref="C45:D45"/>
    <mergeCell ref="A4:H4"/>
    <mergeCell ref="C20:F20"/>
    <mergeCell ref="C6:F6"/>
    <mergeCell ref="G6:G7"/>
    <mergeCell ref="H6:H7"/>
    <mergeCell ref="C36:D36"/>
    <mergeCell ref="C35:D35"/>
    <mergeCell ref="C34:D34"/>
    <mergeCell ref="A48:A49"/>
    <mergeCell ref="B48:B49"/>
    <mergeCell ref="G22:G23"/>
    <mergeCell ref="C28:F28"/>
    <mergeCell ref="C22:F22"/>
    <mergeCell ref="C33:I33"/>
    <mergeCell ref="C48:I48"/>
    <mergeCell ref="A33:A34"/>
    <mergeCell ref="B33:B34"/>
    <mergeCell ref="C37:D37"/>
  </mergeCells>
  <printOptions horizontalCentered="1"/>
  <pageMargins left="0.7086614173228347" right="0.11811023622047245" top="0.6299212598425197" bottom="0.31496062992125984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0">
      <selection activeCell="B24" sqref="B24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5.7109375" style="0" customWidth="1"/>
    <col min="10" max="10" width="20.421875" style="0" customWidth="1"/>
  </cols>
  <sheetData>
    <row r="1" spans="1:8" ht="15.75" customHeight="1">
      <c r="A1" s="6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4"/>
    </row>
    <row r="3" spans="1:8" ht="15" customHeight="1">
      <c r="A3" s="145" t="s">
        <v>42</v>
      </c>
      <c r="B3" s="145"/>
      <c r="C3" s="145"/>
      <c r="D3" s="145"/>
      <c r="E3" s="145"/>
      <c r="F3" s="145"/>
      <c r="G3" s="145"/>
      <c r="H3" s="145"/>
    </row>
    <row r="4" spans="1:8" ht="18" customHeight="1">
      <c r="A4" s="145" t="s">
        <v>45</v>
      </c>
      <c r="B4" s="145"/>
      <c r="C4" s="145"/>
      <c r="D4" s="145"/>
      <c r="E4" s="145"/>
      <c r="F4" s="145"/>
      <c r="G4" s="145"/>
      <c r="H4" s="145"/>
    </row>
    <row r="5" spans="1:8" ht="17.25" customHeight="1">
      <c r="A5" s="112"/>
      <c r="B5" s="112"/>
      <c r="C5" s="35"/>
      <c r="D5" s="35"/>
      <c r="E5" s="35"/>
      <c r="F5" s="35"/>
      <c r="G5" s="35"/>
      <c r="H5" s="36"/>
    </row>
    <row r="6" spans="1:9" ht="36" customHeight="1">
      <c r="A6" s="9" t="s">
        <v>29</v>
      </c>
      <c r="B6" s="10" t="s">
        <v>1</v>
      </c>
      <c r="C6" s="146" t="s">
        <v>10</v>
      </c>
      <c r="D6" s="146"/>
      <c r="E6" s="146"/>
      <c r="F6" s="146"/>
      <c r="G6" s="146" t="s">
        <v>11</v>
      </c>
      <c r="H6" s="146"/>
      <c r="I6" s="27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11" t="s">
        <v>13</v>
      </c>
      <c r="I7" s="28"/>
    </row>
    <row r="8" spans="1:9" s="31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0"/>
    </row>
    <row r="9" spans="1:9" ht="15">
      <c r="A9" s="52">
        <v>1</v>
      </c>
      <c r="B9" s="15" t="s">
        <v>19</v>
      </c>
      <c r="C9" s="184">
        <v>35</v>
      </c>
      <c r="D9" s="184">
        <v>19</v>
      </c>
      <c r="E9" s="184">
        <v>116</v>
      </c>
      <c r="F9" s="184">
        <f>C9+D9+E9</f>
        <v>170</v>
      </c>
      <c r="G9" s="184">
        <v>0</v>
      </c>
      <c r="H9" s="184">
        <v>12</v>
      </c>
      <c r="I9" s="32"/>
    </row>
    <row r="10" spans="1:9" s="26" customFormat="1" ht="15.75" customHeight="1">
      <c r="A10" s="16" t="s">
        <v>28</v>
      </c>
      <c r="B10" s="56" t="s">
        <v>7</v>
      </c>
      <c r="C10" s="185">
        <f aca="true" t="shared" si="0" ref="C10:H10">SUM(C9:C9)</f>
        <v>35</v>
      </c>
      <c r="D10" s="185">
        <f t="shared" si="0"/>
        <v>19</v>
      </c>
      <c r="E10" s="185">
        <f t="shared" si="0"/>
        <v>116</v>
      </c>
      <c r="F10" s="185">
        <f t="shared" si="0"/>
        <v>170</v>
      </c>
      <c r="G10" s="185">
        <f t="shared" si="0"/>
        <v>0</v>
      </c>
      <c r="H10" s="185">
        <f t="shared" si="0"/>
        <v>12</v>
      </c>
      <c r="I10" s="39"/>
    </row>
    <row r="11" spans="1:9" s="26" customFormat="1" ht="81" customHeight="1">
      <c r="A11" s="37"/>
      <c r="B11" s="37"/>
      <c r="C11" s="186" t="s">
        <v>66</v>
      </c>
      <c r="D11" s="187"/>
      <c r="E11" s="187"/>
      <c r="F11" s="188"/>
      <c r="G11" s="41" t="s">
        <v>43</v>
      </c>
      <c r="H11" s="41" t="s">
        <v>67</v>
      </c>
      <c r="I11" s="38"/>
    </row>
    <row r="12" spans="1:9" s="26" customFormat="1" ht="11.25" customHeight="1">
      <c r="A12" s="37"/>
      <c r="B12" s="37"/>
      <c r="C12" s="57"/>
      <c r="D12" s="58"/>
      <c r="E12" s="58"/>
      <c r="F12" s="58"/>
      <c r="G12" s="57"/>
      <c r="H12" s="57"/>
      <c r="I12" s="38"/>
    </row>
    <row r="13" spans="1:8" ht="12.75" customHeight="1">
      <c r="A13" s="17"/>
      <c r="B13" s="17"/>
      <c r="C13" s="18"/>
      <c r="D13" s="18"/>
      <c r="E13" s="18"/>
      <c r="F13" s="18"/>
      <c r="G13" s="18"/>
      <c r="H13" s="18"/>
    </row>
    <row r="14" spans="1:8" ht="15.75">
      <c r="A14" s="61" t="s">
        <v>59</v>
      </c>
      <c r="B14" s="17"/>
      <c r="C14" s="18"/>
      <c r="D14" s="19"/>
      <c r="E14" s="18"/>
      <c r="F14" s="18"/>
      <c r="G14" s="18"/>
      <c r="H14" s="18"/>
    </row>
    <row r="15" spans="1:8" ht="15.75" thickBot="1">
      <c r="A15" s="20"/>
      <c r="B15" s="20"/>
      <c r="C15" s="21"/>
      <c r="D15" s="21"/>
      <c r="E15" s="21"/>
      <c r="F15" s="21"/>
      <c r="G15" s="21"/>
      <c r="H15" s="21"/>
    </row>
    <row r="16" spans="1:9" ht="24.75" customHeight="1">
      <c r="A16" s="135" t="s">
        <v>0</v>
      </c>
      <c r="B16" s="194" t="s">
        <v>1</v>
      </c>
      <c r="C16" s="189" t="s">
        <v>55</v>
      </c>
      <c r="D16" s="122"/>
      <c r="E16" s="122"/>
      <c r="F16" s="122"/>
      <c r="G16" s="123"/>
      <c r="H16" s="123"/>
      <c r="I16" s="124"/>
    </row>
    <row r="17" spans="1:9" ht="30" customHeight="1" thickBot="1">
      <c r="A17" s="136"/>
      <c r="B17" s="195"/>
      <c r="C17" s="190" t="s">
        <v>47</v>
      </c>
      <c r="D17" s="128"/>
      <c r="E17" s="98" t="s">
        <v>48</v>
      </c>
      <c r="F17" s="98" t="s">
        <v>49</v>
      </c>
      <c r="G17" s="98" t="s">
        <v>50</v>
      </c>
      <c r="H17" s="98" t="s">
        <v>51</v>
      </c>
      <c r="I17" s="101" t="s">
        <v>57</v>
      </c>
    </row>
    <row r="18" spans="1:9" s="31" customFormat="1" ht="15.75" thickBot="1">
      <c r="A18" s="70">
        <v>0</v>
      </c>
      <c r="B18" s="196">
        <v>1</v>
      </c>
      <c r="C18" s="191">
        <v>2</v>
      </c>
      <c r="D18" s="130"/>
      <c r="E18" s="95">
        <v>3</v>
      </c>
      <c r="F18" s="95">
        <v>4</v>
      </c>
      <c r="G18" s="95">
        <v>5</v>
      </c>
      <c r="H18" s="95">
        <v>6</v>
      </c>
      <c r="I18" s="99" t="s">
        <v>58</v>
      </c>
    </row>
    <row r="19" spans="1:10" ht="26.25" thickBot="1">
      <c r="A19" s="71">
        <v>15</v>
      </c>
      <c r="B19" s="197" t="s">
        <v>53</v>
      </c>
      <c r="C19" s="192">
        <v>2416.7</v>
      </c>
      <c r="D19" s="144"/>
      <c r="E19" s="100">
        <v>2416.7</v>
      </c>
      <c r="F19" s="100">
        <v>2409</v>
      </c>
      <c r="G19" s="100">
        <v>2409</v>
      </c>
      <c r="H19" s="100">
        <v>654</v>
      </c>
      <c r="I19" s="102">
        <f>C19+D19+E19+F19+G19+H19</f>
        <v>10305.4</v>
      </c>
      <c r="J19" s="49"/>
    </row>
    <row r="20" spans="1:9" s="26" customFormat="1" ht="17.25" customHeight="1" thickBot="1">
      <c r="A20" s="68" t="s">
        <v>28</v>
      </c>
      <c r="B20" s="198" t="s">
        <v>7</v>
      </c>
      <c r="C20" s="193">
        <f aca="true" t="shared" si="1" ref="C20:I20">C19</f>
        <v>2416.7</v>
      </c>
      <c r="D20" s="144"/>
      <c r="E20" s="94">
        <f t="shared" si="1"/>
        <v>2416.7</v>
      </c>
      <c r="F20" s="94">
        <f t="shared" si="1"/>
        <v>2409</v>
      </c>
      <c r="G20" s="94">
        <f t="shared" si="1"/>
        <v>2409</v>
      </c>
      <c r="H20" s="94">
        <f t="shared" si="1"/>
        <v>654</v>
      </c>
      <c r="I20" s="103">
        <f t="shared" si="1"/>
        <v>10305.4</v>
      </c>
    </row>
  </sheetData>
  <sheetProtection/>
  <mergeCells count="13">
    <mergeCell ref="C18:D18"/>
    <mergeCell ref="C19:D19"/>
    <mergeCell ref="C20:D20"/>
    <mergeCell ref="A16:A17"/>
    <mergeCell ref="B16:B17"/>
    <mergeCell ref="C16:I16"/>
    <mergeCell ref="C17:D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2019-08-21T10:31:50Z</cp:lastPrinted>
  <dcterms:created xsi:type="dcterms:W3CDTF">2016-07-27T13:16:10Z</dcterms:created>
  <dcterms:modified xsi:type="dcterms:W3CDTF">2019-08-21T10:34:54Z</dcterms:modified>
  <cp:category/>
  <cp:version/>
  <cp:contentType/>
  <cp:contentStatus/>
</cp:coreProperties>
</file>